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2" sheetId="2" r:id="rId1"/>
  </sheets>
  <calcPr calcId="145621"/>
</workbook>
</file>

<file path=xl/calcChain.xml><?xml version="1.0" encoding="utf-8"?>
<calcChain xmlns="http://schemas.openxmlformats.org/spreadsheetml/2006/main">
  <c r="E35" i="2" l="1"/>
  <c r="E34" i="2" s="1"/>
  <c r="J24" i="2"/>
  <c r="I24" i="2"/>
  <c r="H24" i="2"/>
  <c r="G24" i="2"/>
  <c r="F24" i="2"/>
  <c r="E24" i="2"/>
  <c r="F28" i="2"/>
  <c r="G28" i="2"/>
  <c r="H28" i="2"/>
  <c r="I28" i="2"/>
  <c r="J28" i="2"/>
  <c r="E28" i="2"/>
  <c r="F26" i="2"/>
  <c r="G26" i="2"/>
  <c r="H26" i="2"/>
  <c r="I26" i="2"/>
  <c r="J26" i="2"/>
  <c r="E26" i="2"/>
  <c r="C26" i="2" s="1"/>
  <c r="C27" i="2" s="1"/>
  <c r="E30" i="2"/>
  <c r="E23" i="2"/>
  <c r="E38" i="2"/>
  <c r="E36" i="2"/>
  <c r="E32" i="2"/>
  <c r="E40" i="2"/>
  <c r="D30" i="2"/>
  <c r="D23" i="2" s="1"/>
  <c r="C28" i="2"/>
  <c r="F22" i="2"/>
  <c r="G22" i="2"/>
  <c r="H22" i="2"/>
  <c r="I22" i="2"/>
  <c r="J22" i="2"/>
  <c r="E21" i="2" l="1"/>
  <c r="E18" i="2" s="1"/>
  <c r="C40" i="2"/>
  <c r="C41" i="2" s="1"/>
  <c r="E20" i="2"/>
  <c r="E17" i="2" s="1"/>
  <c r="E16" i="2" s="1"/>
  <c r="E22" i="2"/>
  <c r="C30" i="2"/>
  <c r="C32" i="2"/>
  <c r="D22" i="2"/>
  <c r="D41" i="2"/>
  <c r="D38" i="2"/>
  <c r="C38" i="2" s="1"/>
  <c r="D36" i="2"/>
  <c r="C36" i="2" s="1"/>
  <c r="C34" i="2"/>
  <c r="C35" i="2" s="1"/>
  <c r="I23" i="2"/>
  <c r="G23" i="2"/>
  <c r="D35" i="2" l="1"/>
  <c r="D17" i="2"/>
  <c r="D15" i="2" s="1"/>
  <c r="E15" i="2"/>
  <c r="C31" i="2"/>
  <c r="J23" i="2"/>
  <c r="H23" i="2"/>
  <c r="F23" i="2"/>
  <c r="C33" i="2"/>
  <c r="D37" i="2"/>
  <c r="C37" i="2" s="1"/>
  <c r="D39" i="2" l="1"/>
  <c r="C39" i="2" s="1"/>
  <c r="C29" i="2"/>
  <c r="D25" i="2" l="1"/>
  <c r="C25" i="2" s="1"/>
  <c r="C24" i="2"/>
  <c r="C22" i="2" s="1"/>
  <c r="C23" i="2" s="1"/>
  <c r="C15" i="2" l="1"/>
  <c r="D20" i="2"/>
  <c r="D18" i="2"/>
  <c r="D16" i="2"/>
  <c r="D21" i="2"/>
  <c r="C17" i="2" l="1"/>
  <c r="C20" i="2"/>
  <c r="C16" i="2"/>
  <c r="C18" i="2"/>
  <c r="C21" i="2"/>
</calcChain>
</file>

<file path=xl/sharedStrings.xml><?xml version="1.0" encoding="utf-8"?>
<sst xmlns="http://schemas.openxmlformats.org/spreadsheetml/2006/main" count="64" uniqueCount="44">
  <si>
    <t>№ строки</t>
  </si>
  <si>
    <t>1.1.1.</t>
  </si>
  <si>
    <t>1.2.1.</t>
  </si>
  <si>
    <t>1.3.1.</t>
  </si>
  <si>
    <t>ПЛАН МЕРОПРИЯТИЙ</t>
  </si>
  <si>
    <t>ПО ВЫПОЛНЕНИЮ МУНИЦИПАЛЬНОЙ ПРОГРАММЫ</t>
  </si>
  <si>
    <t>всего</t>
  </si>
  <si>
    <t>местный бюджет</t>
  </si>
  <si>
    <t>ВСЕГО по муниципальной программе,   в том числе:</t>
  </si>
  <si>
    <t>Х</t>
  </si>
  <si>
    <t>Всего по направлению "Прочие нужды", в том числе:</t>
  </si>
  <si>
    <t>Местный бюджет</t>
  </si>
  <si>
    <t xml:space="preserve">1.1.1.                    </t>
  </si>
  <si>
    <t>2024 год</t>
  </si>
  <si>
    <t>Номера целевых показателей, на достижение которых направлены мероприятия</t>
  </si>
  <si>
    <t>1. Прочие нужды</t>
  </si>
  <si>
    <t>1.1.1</t>
  </si>
  <si>
    <t>Мероприятие 1.1.                  Финансовая поддержка общественных организаций,           всего, из них:</t>
  </si>
  <si>
    <t>Объем расходов на выполнение мероприятия за счет всех источников ресурсного обеспечения,  рублей</t>
  </si>
  <si>
    <t>Мероприятие 1.5.                   Мероприятия, связанные с поздравлением ветеранов Великой Отечественной войны - юбиляров,                        всего, из них:</t>
  </si>
  <si>
    <t>Прочие нужды</t>
  </si>
  <si>
    <t>Приложение № 2 к муниципальной программе</t>
  </si>
  <si>
    <t>2025 год</t>
  </si>
  <si>
    <t>Мероприятие 1.1.1.               Социальная поддержка Красноуральской местной городской организации Свердловской области Общероссийской общественной организации "Всероссийское общество инвалидов"                            всего, из них:</t>
  </si>
  <si>
    <t>на 2024-2030 годы"</t>
  </si>
  <si>
    <t>Красноуральск на 2024-2030 годы"</t>
  </si>
  <si>
    <t>2026 год</t>
  </si>
  <si>
    <t>2027 год</t>
  </si>
  <si>
    <t>2028 год</t>
  </si>
  <si>
    <t>2029 год</t>
  </si>
  <si>
    <t>2030 год</t>
  </si>
  <si>
    <t>Мероприятие  1.1.3.               Социальная поддержка Красноуральской местной общественной организации инвалидов войны в Афганистане,                                    всего, из них:</t>
  </si>
  <si>
    <t>Наименование мероприятия/ Источник расходов на финансирование</t>
  </si>
  <si>
    <t>Меропритяие 1.1.2.               Социальная поддержка Свердловской областной общественной организации Общероссийской общественной организации инвалидов "Всероссийское ордена Трудового Красного Знамени общество слепых",                     всего, из них:</t>
  </si>
  <si>
    <t>"Социальная поддержка населения муниципального округа Красноуральск</t>
  </si>
  <si>
    <t xml:space="preserve">"Социальная поддержка населения муниципального округа </t>
  </si>
  <si>
    <t>Мероприятие  1.3.                   Социальная поддержка Почетных граждан муниципального округа Красноуральск,                                                всего, из них:</t>
  </si>
  <si>
    <t>Мероприятие 1.4.                   Социальная поддержка граждан, проживающих на территории муниципального округа Красноуральск, оказавшихся в трудной (чрезвычайной) жизненной ситуации,                                    всего,из них:</t>
  </si>
  <si>
    <t>Мероприятие 1.6. Социальная поддержка отдельных категорий граждан муниципального округа Красноуральск в связи с годовщиной Победы в Великой Отечественной войне 1941-1945 годов,                                        всего из них:</t>
  </si>
  <si>
    <t>Приложение № 2 к постановлению</t>
  </si>
  <si>
    <t>администрации муниципального округа Красноуральск</t>
  </si>
  <si>
    <t>Мероприятие  1.2.                   Социальная поддержка граждан, имеющих почетный нагрудный знак "За заслуги перед муниципальным округом Красноуральск",                                всего, из них:</t>
  </si>
  <si>
    <t xml:space="preserve">Мероприятие 1.1.4.     Социальная поддержка Местного отделения Свердловской областной общественной организации ветеранов войны, труда, боевых действий, государственной службы, пенсионеров муниципального округа Красноуральск,                                   всего, из них:         </t>
  </si>
  <si>
    <t>от 07.10.2025 № 1485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</si>
</sst>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theme="1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0" fillId="2" borderId="0" xfId="0" applyFill="1" applyBorder="1" applyAlignment="1">
      <alignment horizontal="center" vertical="top"/>
    </xf>
    <xf numFmtId="0" fontId="0" fillId="2" borderId="0" xfId="0" applyFill="1" applyBorder="1"/>
    <xf numFmtId="0" fontId="2" fillId="2" borderId="1" xfId="0" applyFont="1" applyFill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  <protection locked="0"/>
    </xf>
    <xf numFmtId="4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wrapText="1"/>
    </xf>
    <xf numFmtId="0" fontId="3" fillId="2" borderId="0" xfId="0" applyNumberFormat="1" applyFont="1" applyFill="1" applyBorder="1" applyAlignment="1">
      <alignment horizontal="center" vertical="top" wrapText="1"/>
    </xf>
    <xf numFmtId="164" fontId="1" fillId="2" borderId="0" xfId="0" applyNumberFormat="1" applyFont="1" applyFill="1" applyBorder="1" applyAlignment="1">
      <alignment vertical="top" wrapText="1"/>
    </xf>
    <xf numFmtId="164" fontId="3" fillId="2" borderId="0" xfId="0" applyNumberFormat="1" applyFont="1" applyFill="1" applyBorder="1" applyAlignment="1">
      <alignment horizontal="center" vertical="top" wrapText="1"/>
    </xf>
    <xf numFmtId="2" fontId="3" fillId="2" borderId="0" xfId="0" applyNumberFormat="1" applyFont="1" applyFill="1" applyBorder="1" applyAlignment="1">
      <alignment horizontal="center" vertical="top" wrapText="1"/>
    </xf>
    <xf numFmtId="4" fontId="2" fillId="2" borderId="0" xfId="0" applyNumberFormat="1" applyFont="1" applyFill="1" applyBorder="1" applyAlignment="1">
      <alignment horizontal="center" vertical="top"/>
    </xf>
    <xf numFmtId="0" fontId="0" fillId="2" borderId="0" xfId="0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  <xf numFmtId="0" fontId="1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zoomScale="91" zoomScaleNormal="91" zoomScaleSheetLayoutView="10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3" sqref="A3:K3"/>
    </sheetView>
  </sheetViews>
  <sheetFormatPr defaultRowHeight="15" x14ac:dyDescent="0.25"/>
  <cols>
    <col min="1" max="1" width="5.5703125" style="3" customWidth="1"/>
    <col min="2" max="2" width="30.85546875" style="2" customWidth="1"/>
    <col min="3" max="3" width="14" style="2" customWidth="1"/>
    <col min="4" max="4" width="13.5703125" style="2" customWidth="1"/>
    <col min="5" max="5" width="13" style="2" bestFit="1" customWidth="1"/>
    <col min="6" max="10" width="11.5703125" style="2" bestFit="1" customWidth="1"/>
    <col min="11" max="11" width="17.28515625" style="2" customWidth="1"/>
    <col min="12" max="16384" width="9.140625" style="4"/>
  </cols>
  <sheetData>
    <row r="1" spans="1:11" s="18" customFormat="1" ht="18.75" customHeight="1" x14ac:dyDescent="0.25">
      <c r="A1" s="30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s="1" customFormat="1" ht="13.5" customHeight="1" x14ac:dyDescent="0.25">
      <c r="A2" s="30" t="s">
        <v>40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s="1" customFormat="1" ht="18" customHeight="1" x14ac:dyDescent="0.25">
      <c r="A3" s="32" t="s">
        <v>43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s="1" customFormat="1" ht="18.75" customHeight="1" x14ac:dyDescent="0.25">
      <c r="A4" s="30" t="s">
        <v>21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s="2" customFormat="1" ht="18.75" customHeight="1" x14ac:dyDescent="0.25">
      <c r="A5" s="30" t="s">
        <v>35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.75" customHeight="1" x14ac:dyDescent="0.25">
      <c r="A6" s="32" t="s">
        <v>25</v>
      </c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 ht="18.75" x14ac:dyDescent="0.3">
      <c r="A7" s="33" t="s">
        <v>4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8.75" x14ac:dyDescent="0.3">
      <c r="A8" s="33" t="s">
        <v>5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18.75" x14ac:dyDescent="0.3">
      <c r="A9" s="33" t="s">
        <v>34</v>
      </c>
      <c r="B9" s="33"/>
      <c r="C9" s="33"/>
      <c r="D9" s="33"/>
      <c r="E9" s="33"/>
      <c r="F9" s="33"/>
      <c r="G9" s="33"/>
      <c r="H9" s="33"/>
      <c r="I9" s="33"/>
      <c r="J9" s="33"/>
      <c r="K9" s="33"/>
    </row>
    <row r="10" spans="1:11" ht="18.75" x14ac:dyDescent="0.3">
      <c r="A10" s="33" t="s">
        <v>24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2" spans="1:11" ht="36.75" customHeight="1" x14ac:dyDescent="0.25">
      <c r="A12" s="34" t="s">
        <v>0</v>
      </c>
      <c r="B12" s="34" t="s">
        <v>32</v>
      </c>
      <c r="C12" s="35" t="s">
        <v>18</v>
      </c>
      <c r="D12" s="35"/>
      <c r="E12" s="35"/>
      <c r="F12" s="35"/>
      <c r="G12" s="35"/>
      <c r="H12" s="35"/>
      <c r="I12" s="35"/>
      <c r="J12" s="35"/>
      <c r="K12" s="34" t="s">
        <v>14</v>
      </c>
    </row>
    <row r="13" spans="1:11" ht="59.25" customHeight="1" x14ac:dyDescent="0.25">
      <c r="A13" s="34"/>
      <c r="B13" s="34"/>
      <c r="C13" s="5" t="s">
        <v>6</v>
      </c>
      <c r="D13" s="23" t="s">
        <v>13</v>
      </c>
      <c r="E13" s="22" t="s">
        <v>22</v>
      </c>
      <c r="F13" s="22" t="s">
        <v>26</v>
      </c>
      <c r="G13" s="22" t="s">
        <v>27</v>
      </c>
      <c r="H13" s="22" t="s">
        <v>28</v>
      </c>
      <c r="I13" s="22" t="s">
        <v>29</v>
      </c>
      <c r="J13" s="22" t="s">
        <v>30</v>
      </c>
      <c r="K13" s="34"/>
    </row>
    <row r="14" spans="1:11" ht="18.75" x14ac:dyDescent="0.25">
      <c r="A14" s="27">
        <v>1</v>
      </c>
      <c r="B14" s="27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</row>
    <row r="15" spans="1:11" ht="44.25" customHeight="1" x14ac:dyDescent="0.25">
      <c r="A15" s="27">
        <v>1</v>
      </c>
      <c r="B15" s="24" t="s">
        <v>8</v>
      </c>
      <c r="C15" s="7">
        <f>D17+E15+F15+G15+H15+I15+J15</f>
        <v>3768500</v>
      </c>
      <c r="D15" s="7">
        <f>D17</f>
        <v>1427000</v>
      </c>
      <c r="E15" s="7">
        <f>E17</f>
        <v>2341500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11" t="s">
        <v>9</v>
      </c>
    </row>
    <row r="16" spans="1:11" ht="18.75" x14ac:dyDescent="0.25">
      <c r="A16" s="27">
        <v>2</v>
      </c>
      <c r="B16" s="25" t="s">
        <v>7</v>
      </c>
      <c r="C16" s="7">
        <f>C15</f>
        <v>3768500</v>
      </c>
      <c r="D16" s="7">
        <f>D17</f>
        <v>1427000</v>
      </c>
      <c r="E16" s="7">
        <f>E17</f>
        <v>2341500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11" t="s">
        <v>9</v>
      </c>
    </row>
    <row r="17" spans="1:11" ht="30" customHeight="1" x14ac:dyDescent="0.25">
      <c r="A17" s="27">
        <v>3</v>
      </c>
      <c r="B17" s="25" t="s">
        <v>20</v>
      </c>
      <c r="C17" s="7">
        <f>C15</f>
        <v>3768500</v>
      </c>
      <c r="D17" s="7">
        <f>D23+D32+D34+D36+D38+D40</f>
        <v>1427000</v>
      </c>
      <c r="E17" s="7">
        <f>E20</f>
        <v>2341500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11"/>
    </row>
    <row r="18" spans="1:11" ht="17.25" customHeight="1" x14ac:dyDescent="0.25">
      <c r="A18" s="27">
        <v>4</v>
      </c>
      <c r="B18" s="24" t="s">
        <v>7</v>
      </c>
      <c r="C18" s="7">
        <f>C15</f>
        <v>3768500</v>
      </c>
      <c r="D18" s="7">
        <f>D15</f>
        <v>1427000</v>
      </c>
      <c r="E18" s="7">
        <f>E21</f>
        <v>2341500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11" t="s">
        <v>9</v>
      </c>
    </row>
    <row r="19" spans="1:11" ht="18.75" x14ac:dyDescent="0.25">
      <c r="A19" s="19">
        <v>5</v>
      </c>
      <c r="B19" s="31" t="s">
        <v>15</v>
      </c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31.5" x14ac:dyDescent="0.25">
      <c r="A20" s="5">
        <v>6</v>
      </c>
      <c r="B20" s="24" t="s">
        <v>10</v>
      </c>
      <c r="C20" s="7">
        <f>C15</f>
        <v>3768500</v>
      </c>
      <c r="D20" s="7">
        <f>D17</f>
        <v>1427000</v>
      </c>
      <c r="E20" s="7">
        <f>E21</f>
        <v>2341500</v>
      </c>
      <c r="F20" s="7">
        <v>0</v>
      </c>
      <c r="G20" s="8">
        <v>0</v>
      </c>
      <c r="H20" s="8">
        <v>0</v>
      </c>
      <c r="I20" s="8">
        <v>0</v>
      </c>
      <c r="J20" s="8">
        <v>0</v>
      </c>
      <c r="K20" s="11" t="s">
        <v>9</v>
      </c>
    </row>
    <row r="21" spans="1:11" ht="18.75" x14ac:dyDescent="0.25">
      <c r="A21" s="5">
        <v>7</v>
      </c>
      <c r="B21" s="25" t="s">
        <v>7</v>
      </c>
      <c r="C21" s="7">
        <f>C15</f>
        <v>3768500</v>
      </c>
      <c r="D21" s="7">
        <f>D22+D33+D35+D37+D39+D41</f>
        <v>1427000</v>
      </c>
      <c r="E21" s="7">
        <f>E23+E33+E35+E37+E39+E41</f>
        <v>2341500</v>
      </c>
      <c r="F21" s="7">
        <v>0</v>
      </c>
      <c r="G21" s="8">
        <v>0</v>
      </c>
      <c r="H21" s="8">
        <v>0</v>
      </c>
      <c r="I21" s="8">
        <v>0</v>
      </c>
      <c r="J21" s="8">
        <v>0</v>
      </c>
      <c r="K21" s="11" t="s">
        <v>9</v>
      </c>
    </row>
    <row r="22" spans="1:11" ht="63" x14ac:dyDescent="0.25">
      <c r="A22" s="5">
        <v>8</v>
      </c>
      <c r="B22" s="24" t="s">
        <v>17</v>
      </c>
      <c r="C22" s="7">
        <f>C24+C26+C28+C30</f>
        <v>754500</v>
      </c>
      <c r="D22" s="7">
        <f>D23</f>
        <v>369000</v>
      </c>
      <c r="E22" s="7">
        <f>E23</f>
        <v>385500</v>
      </c>
      <c r="F22" s="7">
        <f t="shared" ref="F22:J22" si="0">F24+F26+F28+F30</f>
        <v>0</v>
      </c>
      <c r="G22" s="7">
        <f t="shared" si="0"/>
        <v>0</v>
      </c>
      <c r="H22" s="7">
        <f t="shared" si="0"/>
        <v>0</v>
      </c>
      <c r="I22" s="7">
        <f t="shared" si="0"/>
        <v>0</v>
      </c>
      <c r="J22" s="7">
        <f t="shared" si="0"/>
        <v>0</v>
      </c>
      <c r="K22" s="9" t="s">
        <v>1</v>
      </c>
    </row>
    <row r="23" spans="1:11" ht="18.75" x14ac:dyDescent="0.25">
      <c r="A23" s="5">
        <v>9</v>
      </c>
      <c r="B23" s="25" t="s">
        <v>11</v>
      </c>
      <c r="C23" s="7">
        <f>C22</f>
        <v>754500</v>
      </c>
      <c r="D23" s="29">
        <f>D24+D26+D28+D30</f>
        <v>369000</v>
      </c>
      <c r="E23" s="7">
        <f>E25+E27+E29+E31</f>
        <v>385500</v>
      </c>
      <c r="F23" s="7">
        <f t="shared" ref="F23:J23" si="1">F22</f>
        <v>0</v>
      </c>
      <c r="G23" s="7">
        <f>G22</f>
        <v>0</v>
      </c>
      <c r="H23" s="7">
        <f t="shared" si="1"/>
        <v>0</v>
      </c>
      <c r="I23" s="7">
        <f t="shared" ref="I23" si="2">I22</f>
        <v>0</v>
      </c>
      <c r="J23" s="7">
        <f t="shared" si="1"/>
        <v>0</v>
      </c>
      <c r="K23" s="11"/>
    </row>
    <row r="24" spans="1:11" ht="157.5" x14ac:dyDescent="0.25">
      <c r="A24" s="5">
        <v>10</v>
      </c>
      <c r="B24" s="26" t="s">
        <v>23</v>
      </c>
      <c r="C24" s="7">
        <f>D24+E24+F24+G24+H24+I24+J24</f>
        <v>150000</v>
      </c>
      <c r="D24" s="7">
        <v>75000</v>
      </c>
      <c r="E24" s="7">
        <f>E25</f>
        <v>75000</v>
      </c>
      <c r="F24" s="7">
        <f t="shared" ref="F24:J24" si="3">F25</f>
        <v>0</v>
      </c>
      <c r="G24" s="7">
        <f t="shared" si="3"/>
        <v>0</v>
      </c>
      <c r="H24" s="7">
        <f t="shared" si="3"/>
        <v>0</v>
      </c>
      <c r="I24" s="7">
        <f t="shared" si="3"/>
        <v>0</v>
      </c>
      <c r="J24" s="7">
        <f t="shared" si="3"/>
        <v>0</v>
      </c>
      <c r="K24" s="6" t="s">
        <v>12</v>
      </c>
    </row>
    <row r="25" spans="1:11" ht="18.75" x14ac:dyDescent="0.25">
      <c r="A25" s="5">
        <v>11</v>
      </c>
      <c r="B25" s="25" t="s">
        <v>11</v>
      </c>
      <c r="C25" s="7">
        <f>D25+E25+F25+G25+H25+I25+J25</f>
        <v>150000</v>
      </c>
      <c r="D25" s="7">
        <f t="shared" ref="D25" si="4">D24</f>
        <v>75000</v>
      </c>
      <c r="E25" s="7">
        <v>75000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1"/>
    </row>
    <row r="26" spans="1:11" ht="157.5" x14ac:dyDescent="0.25">
      <c r="A26" s="5">
        <v>12</v>
      </c>
      <c r="B26" s="26" t="s">
        <v>33</v>
      </c>
      <c r="C26" s="7">
        <f>D26+E26+F26+G26+H26+I26+J26</f>
        <v>60000</v>
      </c>
      <c r="D26" s="7">
        <v>20000</v>
      </c>
      <c r="E26" s="7">
        <f>E27</f>
        <v>40000</v>
      </c>
      <c r="F26" s="7">
        <f t="shared" ref="F26:J26" si="5">F27</f>
        <v>0</v>
      </c>
      <c r="G26" s="7">
        <f t="shared" si="5"/>
        <v>0</v>
      </c>
      <c r="H26" s="7">
        <f t="shared" si="5"/>
        <v>0</v>
      </c>
      <c r="I26" s="7">
        <f t="shared" si="5"/>
        <v>0</v>
      </c>
      <c r="J26" s="7">
        <f t="shared" si="5"/>
        <v>0</v>
      </c>
      <c r="K26" s="28" t="s">
        <v>1</v>
      </c>
    </row>
    <row r="27" spans="1:11" ht="18.75" x14ac:dyDescent="0.25">
      <c r="A27" s="5">
        <v>13</v>
      </c>
      <c r="B27" s="25" t="s">
        <v>11</v>
      </c>
      <c r="C27" s="7">
        <f>C26</f>
        <v>60000</v>
      </c>
      <c r="D27" s="7">
        <v>20000</v>
      </c>
      <c r="E27" s="7">
        <v>40000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11"/>
    </row>
    <row r="28" spans="1:11" ht="110.25" x14ac:dyDescent="0.25">
      <c r="A28" s="5">
        <v>14</v>
      </c>
      <c r="B28" s="26" t="s">
        <v>31</v>
      </c>
      <c r="C28" s="7">
        <f>D28+E28+F28+G28+H28+I28+J28</f>
        <v>216000</v>
      </c>
      <c r="D28" s="7">
        <v>110500</v>
      </c>
      <c r="E28" s="7">
        <f>E29</f>
        <v>105500</v>
      </c>
      <c r="F28" s="7">
        <f t="shared" ref="F28:J28" si="6">F29</f>
        <v>0</v>
      </c>
      <c r="G28" s="7">
        <f t="shared" si="6"/>
        <v>0</v>
      </c>
      <c r="H28" s="7">
        <f t="shared" si="6"/>
        <v>0</v>
      </c>
      <c r="I28" s="7">
        <f t="shared" si="6"/>
        <v>0</v>
      </c>
      <c r="J28" s="7">
        <f t="shared" si="6"/>
        <v>0</v>
      </c>
      <c r="K28" s="6" t="s">
        <v>16</v>
      </c>
    </row>
    <row r="29" spans="1:11" ht="18.75" x14ac:dyDescent="0.25">
      <c r="A29" s="5">
        <v>15</v>
      </c>
      <c r="B29" s="25" t="s">
        <v>11</v>
      </c>
      <c r="C29" s="7">
        <f t="shared" ref="C29" si="7">C28</f>
        <v>216000</v>
      </c>
      <c r="D29" s="7">
        <v>110500</v>
      </c>
      <c r="E29" s="7">
        <v>105500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11"/>
    </row>
    <row r="30" spans="1:11" ht="173.25" x14ac:dyDescent="0.25">
      <c r="A30" s="5">
        <v>16</v>
      </c>
      <c r="B30" s="26" t="s">
        <v>42</v>
      </c>
      <c r="C30" s="10">
        <f>D30+E30+F30+G30+H30+I30+J30</f>
        <v>328500</v>
      </c>
      <c r="D30" s="7">
        <f>D31</f>
        <v>163500</v>
      </c>
      <c r="E30" s="7">
        <f>E31</f>
        <v>165000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9" t="s">
        <v>16</v>
      </c>
    </row>
    <row r="31" spans="1:11" ht="18.75" x14ac:dyDescent="0.25">
      <c r="A31" s="5">
        <v>17</v>
      </c>
      <c r="B31" s="25" t="s">
        <v>11</v>
      </c>
      <c r="C31" s="10">
        <f t="shared" ref="C31" si="8">C30</f>
        <v>328500</v>
      </c>
      <c r="D31" s="10">
        <v>163500</v>
      </c>
      <c r="E31" s="10">
        <v>165000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1"/>
    </row>
    <row r="32" spans="1:11" ht="110.25" x14ac:dyDescent="0.25">
      <c r="A32" s="5">
        <v>18</v>
      </c>
      <c r="B32" s="24" t="s">
        <v>41</v>
      </c>
      <c r="C32" s="7">
        <f>D32+E32+F32+G32+H32+I32+J32</f>
        <v>5000</v>
      </c>
      <c r="D32" s="7">
        <v>0</v>
      </c>
      <c r="E32" s="7">
        <f>E33</f>
        <v>5000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9" t="s">
        <v>2</v>
      </c>
    </row>
    <row r="33" spans="1:11" ht="18.75" x14ac:dyDescent="0.25">
      <c r="A33" s="5">
        <v>19</v>
      </c>
      <c r="B33" s="25" t="s">
        <v>11</v>
      </c>
      <c r="C33" s="7">
        <f t="shared" ref="C33" si="9">C32</f>
        <v>5000</v>
      </c>
      <c r="D33" s="7">
        <v>0</v>
      </c>
      <c r="E33" s="7">
        <v>5000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11"/>
    </row>
    <row r="34" spans="1:11" ht="99.75" customHeight="1" x14ac:dyDescent="0.25">
      <c r="A34" s="5">
        <v>20</v>
      </c>
      <c r="B34" s="24" t="s">
        <v>36</v>
      </c>
      <c r="C34" s="7">
        <f>D34+E34+F34+G34+H34+I34+J34</f>
        <v>239000</v>
      </c>
      <c r="D34" s="7">
        <v>89000</v>
      </c>
      <c r="E34" s="7">
        <f>E35</f>
        <v>150000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11" t="s">
        <v>2</v>
      </c>
    </row>
    <row r="35" spans="1:11" ht="18.75" x14ac:dyDescent="0.25">
      <c r="A35" s="5">
        <v>21</v>
      </c>
      <c r="B35" s="25" t="s">
        <v>11</v>
      </c>
      <c r="C35" s="7">
        <f>C34</f>
        <v>239000</v>
      </c>
      <c r="D35" s="7">
        <f>D34</f>
        <v>89000</v>
      </c>
      <c r="E35" s="7">
        <f>89000+20000+41000</f>
        <v>150000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11"/>
    </row>
    <row r="36" spans="1:11" ht="149.25" customHeight="1" x14ac:dyDescent="0.25">
      <c r="A36" s="5">
        <v>22</v>
      </c>
      <c r="B36" s="24" t="s">
        <v>37</v>
      </c>
      <c r="C36" s="10">
        <f>D36+E36+F36+G36+H36+I36+J36</f>
        <v>260000</v>
      </c>
      <c r="D36" s="10">
        <f>(((20*2000)+(9*10000)))</f>
        <v>130000</v>
      </c>
      <c r="E36" s="10">
        <f>(((20*2000)+(9*10000)))</f>
        <v>130000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9" t="s">
        <v>2</v>
      </c>
    </row>
    <row r="37" spans="1:11" s="12" customFormat="1" ht="19.5" customHeight="1" x14ac:dyDescent="0.25">
      <c r="A37" s="5">
        <v>23</v>
      </c>
      <c r="B37" s="24" t="s">
        <v>11</v>
      </c>
      <c r="C37" s="10">
        <f>D37+E37+F37+G37+H37+J37+I37</f>
        <v>260000</v>
      </c>
      <c r="D37" s="10">
        <f t="shared" ref="D37" si="10">D36</f>
        <v>130000</v>
      </c>
      <c r="E37" s="10">
        <v>130000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1"/>
    </row>
    <row r="38" spans="1:11" ht="94.5" x14ac:dyDescent="0.25">
      <c r="A38" s="5">
        <v>24</v>
      </c>
      <c r="B38" s="24" t="s">
        <v>19</v>
      </c>
      <c r="C38" s="10">
        <f>D38+E38+F38+G38+H38+I38+J38</f>
        <v>20000</v>
      </c>
      <c r="D38" s="10">
        <f>9*1000</f>
        <v>9000</v>
      </c>
      <c r="E38" s="10">
        <f>E39</f>
        <v>11000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1" t="s">
        <v>3</v>
      </c>
    </row>
    <row r="39" spans="1:11" ht="18.75" x14ac:dyDescent="0.25">
      <c r="A39" s="5">
        <v>25</v>
      </c>
      <c r="B39" s="24" t="s">
        <v>11</v>
      </c>
      <c r="C39" s="10">
        <f>D39+E39+F39+G39+H39+I39+J39</f>
        <v>20000</v>
      </c>
      <c r="D39" s="10">
        <f t="shared" ref="D39" si="11">D38</f>
        <v>9000</v>
      </c>
      <c r="E39" s="10">
        <v>11000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1"/>
    </row>
    <row r="40" spans="1:11" s="12" customFormat="1" ht="141.75" x14ac:dyDescent="0.25">
      <c r="A40" s="5">
        <v>26</v>
      </c>
      <c r="B40" s="24" t="s">
        <v>38</v>
      </c>
      <c r="C40" s="10">
        <f>D40+E40+F40+G40+H40+I40+J40</f>
        <v>2490000</v>
      </c>
      <c r="D40" s="10">
        <v>830000</v>
      </c>
      <c r="E40" s="10">
        <f>E41</f>
        <v>1660000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1" t="s">
        <v>2</v>
      </c>
    </row>
    <row r="41" spans="1:11" ht="18.75" x14ac:dyDescent="0.25">
      <c r="A41" s="5">
        <v>27</v>
      </c>
      <c r="B41" s="21" t="s">
        <v>11</v>
      </c>
      <c r="C41" s="20">
        <f>C40</f>
        <v>2490000</v>
      </c>
      <c r="D41" s="20">
        <f t="shared" ref="D41" si="12">D40</f>
        <v>830000</v>
      </c>
      <c r="E41" s="20">
        <v>1660000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1"/>
    </row>
    <row r="42" spans="1:11" ht="18.75" x14ac:dyDescent="0.25">
      <c r="A42" s="13"/>
      <c r="B42" s="14"/>
      <c r="C42" s="15"/>
      <c r="D42" s="15"/>
      <c r="E42" s="15"/>
      <c r="F42" s="15"/>
      <c r="G42" s="16"/>
      <c r="H42" s="15"/>
      <c r="I42" s="15"/>
      <c r="J42" s="15"/>
      <c r="K42" s="17"/>
    </row>
  </sheetData>
  <mergeCells count="15">
    <mergeCell ref="A1:K1"/>
    <mergeCell ref="B19:K19"/>
    <mergeCell ref="A2:K2"/>
    <mergeCell ref="A3:K3"/>
    <mergeCell ref="A8:K8"/>
    <mergeCell ref="A7:K7"/>
    <mergeCell ref="A9:K9"/>
    <mergeCell ref="A10:K10"/>
    <mergeCell ref="A12:A13"/>
    <mergeCell ref="A4:K4"/>
    <mergeCell ref="A5:K5"/>
    <mergeCell ref="A6:K6"/>
    <mergeCell ref="B12:B13"/>
    <mergeCell ref="C12:J12"/>
    <mergeCell ref="K12:K13"/>
  </mergeCells>
  <printOptions horizontalCentered="1"/>
  <pageMargins left="0.70866141732283472" right="0.70866141732283472" top="0.31496062992125984" bottom="9.0624999999999994E-3" header="0" footer="0"/>
  <pageSetup paperSize="9" scale="86" fitToHeight="0" orientation="landscape" horizontalDpi="180" verticalDpi="18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2025-10-09T07:13:26Z</dcterms:modified>
</cp:coreProperties>
</file>